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840" windowHeight="9525" tabRatio="791"/>
  </bookViews>
  <sheets>
    <sheet name="Active pt comercializare" sheetId="9" r:id="rId1"/>
    <sheet name="Recuperare active" sheetId="8" r:id="rId2"/>
    <sheet name="IncasariAchitari creante " sheetId="5" r:id="rId3"/>
  </sheets>
  <definedNames>
    <definedName name="_xlnm.Print_Area" localSheetId="0">'Active pt comercializare'!$A$1:$E$30</definedName>
    <definedName name="_xlnm.Print_Area" localSheetId="2">'IncasariAchitari creante '!$A$1:$E$25</definedName>
    <definedName name="_xlnm.Print_Area" localSheetId="1">'Recuperare active'!$A$1:$G$46</definedName>
  </definedNames>
  <calcPr calcId="124519"/>
</workbook>
</file>

<file path=xl/calcChain.xml><?xml version="1.0" encoding="utf-8"?>
<calcChain xmlns="http://schemas.openxmlformats.org/spreadsheetml/2006/main">
  <c r="D13" i="5"/>
  <c r="D10"/>
  <c r="D16" s="1"/>
  <c r="E6" i="8" l="1"/>
  <c r="E5"/>
  <c r="D22" i="9"/>
  <c r="E7" i="8"/>
  <c r="D9" i="9"/>
  <c r="D21" i="8"/>
  <c r="E21" s="1"/>
</calcChain>
</file>

<file path=xl/sharedStrings.xml><?xml version="1.0" encoding="utf-8"?>
<sst xmlns="http://schemas.openxmlformats.org/spreadsheetml/2006/main" count="154" uniqueCount="80">
  <si>
    <t>Cumulativ de la data retragerii licenţei</t>
  </si>
  <si>
    <t>Alte încasări</t>
  </si>
  <si>
    <t>TOTAL Încasări</t>
  </si>
  <si>
    <t>Numărul</t>
  </si>
  <si>
    <t>Titlurile executorii aflate la executare</t>
  </si>
  <si>
    <t>Titlurile executorii executate parțial sau total</t>
  </si>
  <si>
    <t>Titlurile executorii remise băncii fără executare</t>
  </si>
  <si>
    <t xml:space="preserve">Încasări din comercializarea gajului luat în posesie </t>
  </si>
  <si>
    <t xml:space="preserve"> mii lei</t>
  </si>
  <si>
    <t>Suma, mii lei</t>
  </si>
  <si>
    <t>Valoarea de bilanț a activului/
valoarea de gaj acceptată, mii lei</t>
  </si>
  <si>
    <t>Prețul de start propus în cadrul licitației, mii lei</t>
  </si>
  <si>
    <t>1. Licitații desfășurate de bancă</t>
  </si>
  <si>
    <t>Denumirea activului</t>
  </si>
  <si>
    <t>x</t>
  </si>
  <si>
    <t>Total (active propuse pentru comercializare prin intermediul executorilor judecătorești și al administratorilor insolvabilității)</t>
  </si>
  <si>
    <t>1. Active propuse pentru comercializare de către bancă</t>
  </si>
  <si>
    <t>2. Active propuse pentru comercializare de către executorii judecătorești și administratorii insolvabilității</t>
  </si>
  <si>
    <t>Tabelul 6</t>
  </si>
  <si>
    <t>Tabelul 7</t>
  </si>
  <si>
    <t>Nr.ord.</t>
  </si>
  <si>
    <t>Tabelul 3</t>
  </si>
  <si>
    <t xml:space="preserve">Descrierea activului
</t>
  </si>
  <si>
    <t>Prețul de start propus în cadrul ultimei licitații, mii lei</t>
  </si>
  <si>
    <t>Tabelul 4</t>
  </si>
  <si>
    <t>Tabelul 5</t>
  </si>
  <si>
    <t>Tabelul 1</t>
  </si>
  <si>
    <t>Data desfășurării următoarei licitații</t>
  </si>
  <si>
    <t>Tabelul 2</t>
  </si>
  <si>
    <t>Total (active expuse la licitații de către executorii judecătorești și administratorii insolvabilității)</t>
  </si>
  <si>
    <t>Cumpărătorul/
cîștigătorul licitației</t>
  </si>
  <si>
    <t>Valoarea de piață, 
mii lei</t>
  </si>
  <si>
    <t>2. Licitații desfășurate de către executorii judecătorești și adminisitratorii insolvabilității</t>
  </si>
  <si>
    <t>Descrierea activului</t>
  </si>
  <si>
    <t>Tabelul 8</t>
  </si>
  <si>
    <r>
      <t xml:space="preserve">Informație privind titlurile executorii
</t>
    </r>
    <r>
      <rPr>
        <i/>
        <sz val="12"/>
        <rFont val="Times New Roman"/>
        <family val="1"/>
        <charset val="204"/>
      </rPr>
      <t>de la data retragerii licenței – ultima dată gestionară</t>
    </r>
  </si>
  <si>
    <t>Numărul de licitații desfășurate cu desemnarea cîștigătorului</t>
  </si>
  <si>
    <t>Valoarea totală de bilanț a activelor/valoarea de gaj acceptată, mii lei</t>
  </si>
  <si>
    <t>Valoarea totală de evaluare, 
mii lei</t>
  </si>
  <si>
    <t>Valoarea la care activele au fost adjudecate, mii lei</t>
  </si>
  <si>
    <t>Licitații desfășurate de bancă</t>
  </si>
  <si>
    <t>Licitații desfășurate de către executorii judecătorești și adminisitratorii insolvabilității</t>
  </si>
  <si>
    <r>
      <t xml:space="preserve">Încasări din vînzarea mijloacelor fixe 
</t>
    </r>
    <r>
      <rPr>
        <sz val="11"/>
        <rFont val="Times New Roman"/>
        <family val="1"/>
        <charset val="204"/>
      </rPr>
      <t>(mobilă  în asortiment, aparat de numărat banii, sistem video, dulap din metal, bancomate, aparat de casă, pistol, climatizator, safeu, mașina de numărat bancnote, automobile etc.)</t>
    </r>
  </si>
  <si>
    <r>
      <t xml:space="preserve">Încasări din vînzarea altor active 
</t>
    </r>
    <r>
      <rPr>
        <sz val="11"/>
        <rFont val="Times New Roman"/>
        <family val="1"/>
        <charset val="204"/>
      </rPr>
      <t>(printer, mobilă, lampă de masă, calculator citizen, ceainic electric, ventilator, telefon, detector pentru valută, cuier, monede jubiliare şi comemorative, etc.)</t>
    </r>
  </si>
  <si>
    <t>Încasări din achitarea (rambursarea) creditelor</t>
  </si>
  <si>
    <t>Încasări din achitarea dobînzilor la credite</t>
  </si>
  <si>
    <t>Încasări din achitarea penalităţilor și comisioanelor la credite</t>
  </si>
  <si>
    <t>Total încasări din achitarea (rambursarea) creditelor şi comercializarea gajului</t>
  </si>
  <si>
    <t>Total încasări din realizarea activelor</t>
  </si>
  <si>
    <t xml:space="preserve">TOTAL Achitări </t>
  </si>
  <si>
    <t xml:space="preserve">*informația va fi actualizată pe parcursul anunțării licitațiilor </t>
  </si>
  <si>
    <t>Acțiunile aflate la examinare în instanțele de judecată, înaintate de lichidator</t>
  </si>
  <si>
    <t>Dosarele penale intentate</t>
  </si>
  <si>
    <t>Debitorii aflați în procedura de insolvabilitate</t>
  </si>
  <si>
    <t>Total (active propuse pentru comercializare de către bancă)</t>
  </si>
  <si>
    <t>Total (active expuse la licitații de către bancă)</t>
  </si>
  <si>
    <t xml:space="preserve">Încasări înregistrate de BC Investprivatbank SA în proces de lichidare </t>
  </si>
  <si>
    <t xml:space="preserve">Creditele acordate bancii pînă la numirea administratorului </t>
  </si>
  <si>
    <r>
      <t>Creditele acordate bancii după numirea admin</t>
    </r>
    <r>
      <rPr>
        <i/>
        <sz val="9"/>
        <rFont val="Times New Roman"/>
        <family val="1"/>
        <charset val="204"/>
      </rPr>
      <t>((Banca de Economii)</t>
    </r>
  </si>
  <si>
    <t xml:space="preserve">Creanţele Ministerului Finanţelor, ca urmare a datoriilor preluate în temeiul garanţiilor de stat a creditui acordate de Banca de Economii </t>
  </si>
  <si>
    <t>Nr.
ord.</t>
  </si>
  <si>
    <t>2. Licitații desfășurate de către executorii judecătorești și administratorii insolvabilității</t>
  </si>
  <si>
    <t>bun imobil constituit din: casd de locuit individuald, nr. cadastral 6201111 .012.01 , suprafata la sol - 'l 15,0 m.p.; constructie accesorie, nr. cadastral 6201 111.012.02, suprafala la sol - 9,0 m.p.; constructie accesorie, nr.
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</si>
  <si>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bun imobil constituit din: casd de locuit individuald, nr. cadastral 6201111 .012.01 , suprafata la sol - 'l 15,0 m.p.; constructie accesorie, nr. cadastral 6201 111.012.02, suprafala la sol - 9,0 m.p.; constructie accesorie, nr. cadastral 6201111.012.03, suprafala la sol - 15,6 m.p.; constructie accesorie, nr. cadastral 620.1 1 1 1.012.04, suprafala la sol - 6,5 m.p.; teren aferent, nr. cadastral 6201111.012, suprafata - 0,097 ha, amplasat pe adresa: or. Ocnita, str. lon Soltis 1/A.</t>
  </si>
  <si>
    <t>Numărul de licitații desfășurate pînă la 31.10.2022</t>
  </si>
  <si>
    <t>Bunuri imobile la un lot unic constituit din încăperi locative: cu suprafața de 51,50m2, cu nr. cadastral 0100516.253.01.001; cu suprafața de 54,60m2, nr. cadastral 0100516.253.01.002; cu suprafața de 60,80m2, nr. cadastral 0100516.253.01.003; cu suprafața de 52,50m2, nr. cadastral 0100516.253.01.004; cu suprafața de 69,30m2, nr. cadastral 0100516.253.01.006; cu suprafața de 53,50 m2, nr. cadastral 0100516.253.01.007; cu suprafața de 53,00 m2, nr. cadastral 0100516.253.01.008 – toate amplasate pe adresa: mun. Chișinău, str. E. Coca, 7. Încăpere locativă cu suprafața de 51,60 m2, nr. cadastral 0100516.106.01.004 amplasată pe adresa: mun. Chișinău, str. E. Coca, 7a.”</t>
  </si>
  <si>
    <t>Datoria debitoare – creditul acordat persoanei fizice reședința: mun. Chișinău. Suma de bază constituie 5 328 261.47 lei (dobânzile aferente creditului  constituie 282 473.57 lei), scadent 09.05.2014, neasigurat</t>
  </si>
  <si>
    <t>Bun imobil constituit din încăperi locative: cu suprafața de 51,50m2, cu nr. cadastral 0100516.253.01.001; cu suprafața de 54,60m2, nr. cadastral 0100516.253.01.002; cu suprafața de 60,80m2, nr. cad. 0100516.253.01.003; cu suprafața de 52,50m2, nr. cad. 0100516.253.01.004; cu suprafața de 69,30m2, nr. cad. 0100516.253.01.006; cu suprafața de 53,50 m2, nr. cad.0100516.253.01.007; cu suprafața de 53,00 m2, nr. cad. 0100516.253.01.008 – amplasate pe adresa: mun. Chișinău, str. E. Coca, 7. Încăpere locativă cu suprafața de 51,60 m2, nr. cadastral 0100516.106.01.004 amplasată pe adresa: mun. Chișinău, str. E. Coca, 7a.”</t>
  </si>
  <si>
    <t xml:space="preserve"> Active la situația din 30.11.2022 propuse pentru comercializare prin licitații,
 în valoare mai mică de 1 milion lei</t>
  </si>
  <si>
    <t>Active la situația din 30.11.2022 propuse pentru comercializare prin licitații, 
în valoare mai mare de 1 milion lei</t>
  </si>
  <si>
    <t xml:space="preserve">Informații privind licitațiile desfășurate pe parcursul lunii Noiembrie 2022, 
declarate nule  </t>
  </si>
  <si>
    <t>Numărul de licitații desfășurate pînă la 30.11.2022</t>
  </si>
  <si>
    <t>incasari din vinzarea datoriilor debitoare</t>
  </si>
  <si>
    <t>Dinamica onorării creanțelor față de BC Investprivatbank SA în proces de lichidare, conform prevederilor art. 38/11(3) din Legea instituțiilor financiare</t>
  </si>
  <si>
    <t>Creanţele aferente depozitelor,  rămasedupă onorarea obligațiunilor în conformitate cu legea nr. 575/2003 privind garantarea depozitelor în sistemul bancar</t>
  </si>
  <si>
    <t>Luna gestionară
(01.11.2022-30.11.2022)</t>
  </si>
  <si>
    <r>
      <rPr>
        <b/>
        <u/>
        <sz val="20"/>
        <rFont val="Times New Roman"/>
        <family val="1"/>
        <charset val="204"/>
      </rPr>
      <t>Activele BC "Investprivatbank" SA în proces de lichidare</t>
    </r>
    <r>
      <rPr>
        <b/>
        <u/>
        <sz val="20"/>
        <color indexed="8"/>
        <rFont val="Times New Roman"/>
        <family val="1"/>
        <charset val="204"/>
      </rPr>
      <t xml:space="preserve">
</t>
    </r>
    <r>
      <rPr>
        <sz val="16"/>
        <color indexed="8"/>
        <rFont val="Times New Roman"/>
        <family val="1"/>
        <charset val="204"/>
      </rPr>
      <t>la situația din 30.11.2022</t>
    </r>
  </si>
  <si>
    <t>Informații privind licitațiile desfășurate pe parcursul lunii noiembrie 2022 în cadrul cărora bunurile au fost comercializate</t>
  </si>
  <si>
    <t>Informații privind licitațiile desfășurate 
de la 01.01.2022 - pînă la 30.11.2022, în cadrul cărora activele au fost comercializate</t>
  </si>
  <si>
    <t>Informații privind recuperarea activelor BC "Investprivatbank" SA în proces de lichidarela situația din 30.11.2022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</si>
</sst>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0_l_._-;\-* #,##0.00_l_._-;_-* &quot;-&quot;??_l_._-;_-@_-"/>
    <numFmt numFmtId="165" formatCode="#,##0.0"/>
    <numFmt numFmtId="166" formatCode="dd/mm/yy;@"/>
  </numFmts>
  <fonts count="3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u/>
      <sz val="20"/>
      <name val="Times New Roman"/>
      <family val="1"/>
      <charset val="204"/>
    </font>
    <font>
      <sz val="10"/>
      <name val="Arial"/>
      <family val="2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Cambria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6" fillId="0" borderId="0"/>
    <xf numFmtId="0" fontId="8" fillId="0" borderId="0">
      <alignment horizontal="left"/>
    </xf>
    <xf numFmtId="0" fontId="28" fillId="0" borderId="0"/>
    <xf numFmtId="0" fontId="3" fillId="0" borderId="0"/>
  </cellStyleXfs>
  <cellXfs count="170">
    <xf numFmtId="0" fontId="0" fillId="0" borderId="0" xfId="0"/>
    <xf numFmtId="0" fontId="3" fillId="0" borderId="0" xfId="0" applyFont="1"/>
    <xf numFmtId="0" fontId="19" fillId="0" borderId="0" xfId="0" applyFont="1" applyAlignment="1"/>
    <xf numFmtId="0" fontId="3" fillId="0" borderId="0" xfId="0" applyFont="1" applyFill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right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3" xfId="0" applyFont="1" applyFill="1" applyBorder="1" applyAlignment="1">
      <alignment horizontal="left" vertical="center" wrapText="1"/>
    </xf>
    <xf numFmtId="0" fontId="23" fillId="0" borderId="0" xfId="0" applyFont="1"/>
    <xf numFmtId="0" fontId="9" fillId="0" borderId="0" xfId="0" applyFont="1"/>
    <xf numFmtId="165" fontId="9" fillId="2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5" fontId="23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9" fillId="0" borderId="1" xfId="4" applyNumberFormat="1" applyFont="1" applyFill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" fontId="9" fillId="2" borderId="1" xfId="1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5" fontId="24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165" fontId="9" fillId="2" borderId="1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14" fontId="9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3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9" fontId="24" fillId="0" borderId="0" xfId="0" applyNumberFormat="1" applyFont="1" applyBorder="1" applyAlignment="1">
      <alignment horizontal="left" wrapText="1"/>
    </xf>
    <xf numFmtId="0" fontId="13" fillId="0" borderId="0" xfId="0" applyFont="1" applyFill="1" applyAlignment="1">
      <alignment vertical="center"/>
    </xf>
    <xf numFmtId="49" fontId="24" fillId="0" borderId="0" xfId="0" applyNumberFormat="1" applyFont="1" applyBorder="1" applyAlignment="1">
      <alignment horizontal="center" wrapText="1"/>
    </xf>
    <xf numFmtId="14" fontId="9" fillId="0" borderId="0" xfId="0" applyNumberFormat="1" applyFont="1" applyBorder="1"/>
    <xf numFmtId="165" fontId="24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165" fontId="4" fillId="2" borderId="4" xfId="0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/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165" fontId="9" fillId="2" borderId="1" xfId="12" applyNumberFormat="1" applyFont="1" applyFill="1" applyBorder="1" applyAlignment="1">
      <alignment horizontal="center" vertical="center" wrapText="1"/>
    </xf>
    <xf numFmtId="3" fontId="9" fillId="2" borderId="1" xfId="12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2" fillId="2" borderId="0" xfId="0" applyFont="1" applyFill="1" applyAlignment="1">
      <alignment horizontal="right"/>
    </xf>
    <xf numFmtId="0" fontId="4" fillId="2" borderId="0" xfId="0" applyFont="1" applyFill="1" applyAlignment="1"/>
    <xf numFmtId="0" fontId="11" fillId="2" borderId="0" xfId="0" applyFont="1" applyFill="1" applyBorder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49" fontId="4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2" fontId="6" fillId="0" borderId="0" xfId="0" applyNumberFormat="1" applyFont="1"/>
    <xf numFmtId="4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6" xfId="9" applyFont="1" applyBorder="1" applyAlignment="1">
      <alignment wrapText="1"/>
    </xf>
    <xf numFmtId="165" fontId="5" fillId="3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left" vertical="center" wrapText="1"/>
    </xf>
    <xf numFmtId="3" fontId="4" fillId="2" borderId="4" xfId="0" applyNumberFormat="1" applyFont="1" applyFill="1" applyBorder="1" applyAlignment="1">
      <alignment horizontal="center" vertical="center"/>
    </xf>
    <xf numFmtId="166" fontId="23" fillId="0" borderId="1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/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5" fontId="27" fillId="0" borderId="1" xfId="0" applyNumberFormat="1" applyFont="1" applyFill="1" applyBorder="1" applyAlignment="1">
      <alignment horizontal="center" vertical="center"/>
    </xf>
    <xf numFmtId="14" fontId="27" fillId="0" borderId="11" xfId="0" applyNumberFormat="1" applyFont="1" applyFill="1" applyBorder="1" applyAlignment="1">
      <alignment horizontal="center" vertical="center" wrapText="1"/>
    </xf>
    <xf numFmtId="0" fontId="9" fillId="2" borderId="1" xfId="10" applyFont="1" applyFill="1" applyBorder="1" applyAlignment="1">
      <alignment horizontal="center" vertical="center" wrapText="1"/>
    </xf>
    <xf numFmtId="1" fontId="9" fillId="2" borderId="1" xfId="1" applyNumberFormat="1" applyFont="1" applyFill="1" applyBorder="1" applyAlignment="1">
      <alignment horizontal="center" vertical="center"/>
    </xf>
    <xf numFmtId="165" fontId="4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165" fontId="26" fillId="0" borderId="14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justify" vertical="center" wrapText="1"/>
    </xf>
    <xf numFmtId="3" fontId="9" fillId="2" borderId="4" xfId="0" applyNumberFormat="1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center" vertical="center" wrapText="1"/>
    </xf>
    <xf numFmtId="0" fontId="3" fillId="5" borderId="0" xfId="0" applyFont="1" applyFill="1"/>
    <xf numFmtId="0" fontId="23" fillId="5" borderId="1" xfId="0" applyFont="1" applyFill="1" applyBorder="1" applyAlignment="1">
      <alignment horizontal="center" vertical="center"/>
    </xf>
    <xf numFmtId="0" fontId="9" fillId="5" borderId="1" xfId="4" applyFont="1" applyFill="1" applyBorder="1" applyAlignment="1">
      <alignment vertical="center" wrapText="1"/>
    </xf>
    <xf numFmtId="165" fontId="23" fillId="5" borderId="1" xfId="0" applyNumberFormat="1" applyFont="1" applyFill="1" applyBorder="1" applyAlignment="1">
      <alignment horizontal="center" vertical="center"/>
    </xf>
    <xf numFmtId="14" fontId="9" fillId="5" borderId="1" xfId="0" applyNumberFormat="1" applyFont="1" applyFill="1" applyBorder="1" applyAlignment="1">
      <alignment horizontal="center" vertical="center"/>
    </xf>
    <xf numFmtId="0" fontId="29" fillId="0" borderId="0" xfId="0" applyFont="1"/>
    <xf numFmtId="165" fontId="24" fillId="0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left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165" fontId="6" fillId="0" borderId="6" xfId="9" applyNumberFormat="1" applyFont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2" fillId="0" borderId="0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49" fontId="24" fillId="0" borderId="4" xfId="0" applyNumberFormat="1" applyFont="1" applyBorder="1" applyAlignment="1">
      <alignment horizontal="left"/>
    </xf>
    <xf numFmtId="49" fontId="24" fillId="0" borderId="5" xfId="0" applyNumberFormat="1" applyFont="1" applyBorder="1" applyAlignment="1">
      <alignment horizontal="left"/>
    </xf>
    <xf numFmtId="0" fontId="11" fillId="2" borderId="4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49" fontId="24" fillId="0" borderId="4" xfId="0" applyNumberFormat="1" applyFont="1" applyBorder="1" applyAlignment="1">
      <alignment horizontal="left" wrapText="1"/>
    </xf>
    <xf numFmtId="49" fontId="24" fillId="0" borderId="5" xfId="0" applyNumberFormat="1" applyFont="1" applyBorder="1" applyAlignment="1">
      <alignment horizontal="left" wrapText="1"/>
    </xf>
    <xf numFmtId="49" fontId="24" fillId="0" borderId="12" xfId="0" applyNumberFormat="1" applyFont="1" applyBorder="1" applyAlignment="1">
      <alignment horizontal="left"/>
    </xf>
    <xf numFmtId="49" fontId="24" fillId="0" borderId="13" xfId="0" applyNumberFormat="1" applyFont="1" applyBorder="1" applyAlignment="1">
      <alignment horizontal="left"/>
    </xf>
    <xf numFmtId="0" fontId="11" fillId="0" borderId="9" xfId="0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left" wrapText="1"/>
    </xf>
    <xf numFmtId="0" fontId="22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2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13">
    <cellStyle name="Comma" xfId="1" builtinId="3"/>
    <cellStyle name="Comma 2" xfId="2"/>
    <cellStyle name="Comma 3" xfId="3"/>
    <cellStyle name="Normal" xfId="0" builtinId="0"/>
    <cellStyle name="Normal 10 2" xfId="4"/>
    <cellStyle name="Normal 4" xfId="5"/>
    <cellStyle name="Normal 5" xfId="6"/>
    <cellStyle name="Normal 8" xfId="7"/>
    <cellStyle name="Normal 9 2" xfId="8"/>
    <cellStyle name="Normal_IncasariAchitari creante " xfId="9"/>
    <cellStyle name="Normal_Sheet1" xfId="10"/>
    <cellStyle name="Обычный 12" xfId="11"/>
    <cellStyle name="Обычный_Raport_Debitori_BNM_15.02.2012 final TABEL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36"/>
  <sheetViews>
    <sheetView tabSelected="1" view="pageBreakPreview" zoomScale="90" zoomScaleNormal="90" zoomScaleSheetLayoutView="90" workbookViewId="0">
      <selection activeCell="B4" sqref="B4:E4"/>
    </sheetView>
  </sheetViews>
  <sheetFormatPr defaultColWidth="9.140625" defaultRowHeight="15"/>
  <cols>
    <col min="1" max="1" width="3.7109375" style="6" customWidth="1"/>
    <col min="2" max="2" width="7.42578125" style="6" customWidth="1"/>
    <col min="3" max="3" width="70.42578125" style="6" customWidth="1"/>
    <col min="4" max="4" width="25.7109375" style="5" customWidth="1"/>
    <col min="5" max="5" width="24.85546875" style="6" customWidth="1"/>
    <col min="6" max="6" width="18.28515625" style="6" customWidth="1"/>
    <col min="7" max="7" width="37.7109375" style="6" customWidth="1"/>
    <col min="8" max="11" width="14" style="6" customWidth="1"/>
    <col min="12" max="16384" width="9.140625" style="6"/>
  </cols>
  <sheetData>
    <row r="2" spans="2:8" ht="45" customHeight="1">
      <c r="C2" s="132" t="s">
        <v>76</v>
      </c>
      <c r="D2" s="133"/>
      <c r="E2" s="2"/>
      <c r="F2" s="2"/>
    </row>
    <row r="3" spans="2:8" ht="20.25">
      <c r="E3" s="4" t="s">
        <v>26</v>
      </c>
    </row>
    <row r="4" spans="2:8" s="23" customFormat="1" ht="37.5" customHeight="1" thickBot="1">
      <c r="B4" s="134" t="s">
        <v>68</v>
      </c>
      <c r="C4" s="134"/>
      <c r="D4" s="134"/>
      <c r="E4" s="134"/>
    </row>
    <row r="5" spans="2:8" ht="40.5" customHeight="1">
      <c r="B5" s="107" t="s">
        <v>60</v>
      </c>
      <c r="C5" s="108" t="s">
        <v>13</v>
      </c>
      <c r="D5" s="109" t="s">
        <v>11</v>
      </c>
      <c r="E5" s="110" t="s">
        <v>27</v>
      </c>
    </row>
    <row r="6" spans="2:8" s="1" customFormat="1" ht="18.75" customHeight="1">
      <c r="B6" s="135" t="s">
        <v>16</v>
      </c>
      <c r="C6" s="136"/>
      <c r="D6" s="136"/>
      <c r="E6" s="137"/>
    </row>
    <row r="7" spans="2:8" s="1" customFormat="1" ht="110.25">
      <c r="B7" s="101">
        <v>1</v>
      </c>
      <c r="C7" s="94" t="s">
        <v>62</v>
      </c>
      <c r="D7" s="102">
        <v>339430</v>
      </c>
      <c r="E7" s="103">
        <v>44897</v>
      </c>
    </row>
    <row r="8" spans="2:8" s="1" customFormat="1" ht="47.25">
      <c r="B8" s="101">
        <v>2</v>
      </c>
      <c r="C8" s="112" t="s">
        <v>66</v>
      </c>
      <c r="D8" s="102">
        <v>258954</v>
      </c>
      <c r="E8" s="103">
        <v>44897</v>
      </c>
    </row>
    <row r="9" spans="2:8" s="1" customFormat="1" ht="21.75" customHeight="1" thickBot="1">
      <c r="B9" s="145" t="s">
        <v>54</v>
      </c>
      <c r="C9" s="146"/>
      <c r="D9" s="111">
        <f>SUM(D7:D8)</f>
        <v>598384</v>
      </c>
      <c r="E9" s="106" t="s">
        <v>14</v>
      </c>
    </row>
    <row r="10" spans="2:8" s="1" customFormat="1" ht="18.75" customHeight="1">
      <c r="B10" s="147" t="s">
        <v>17</v>
      </c>
      <c r="C10" s="147"/>
      <c r="D10" s="147"/>
      <c r="E10" s="147"/>
    </row>
    <row r="11" spans="2:8" s="1" customFormat="1" ht="16.5" customHeight="1">
      <c r="B11" s="34">
        <v>1</v>
      </c>
      <c r="C11" s="78" t="s">
        <v>14</v>
      </c>
      <c r="D11" s="29" t="s">
        <v>14</v>
      </c>
      <c r="E11" s="37" t="s">
        <v>14</v>
      </c>
    </row>
    <row r="12" spans="2:8" s="1" customFormat="1" ht="16.5" customHeight="1">
      <c r="B12" s="34">
        <v>2</v>
      </c>
      <c r="C12" s="79" t="s">
        <v>14</v>
      </c>
      <c r="D12" s="29" t="s">
        <v>14</v>
      </c>
      <c r="E12" s="37" t="s">
        <v>14</v>
      </c>
    </row>
    <row r="13" spans="2:8" s="1" customFormat="1" ht="16.5" customHeight="1">
      <c r="B13" s="34">
        <v>3</v>
      </c>
      <c r="C13" s="79" t="s">
        <v>14</v>
      </c>
      <c r="D13" s="29" t="s">
        <v>14</v>
      </c>
      <c r="E13" s="37" t="s">
        <v>14</v>
      </c>
    </row>
    <row r="14" spans="2:8" s="1" customFormat="1" ht="33" customHeight="1">
      <c r="B14" s="148" t="s">
        <v>15</v>
      </c>
      <c r="C14" s="148"/>
      <c r="D14" s="28" t="s">
        <v>14</v>
      </c>
      <c r="E14" s="28" t="s">
        <v>14</v>
      </c>
      <c r="F14" s="3"/>
      <c r="G14" s="3"/>
      <c r="H14" s="3"/>
    </row>
    <row r="15" spans="2:8" s="24" customFormat="1" ht="21" customHeight="1">
      <c r="B15" s="44" t="s">
        <v>50</v>
      </c>
      <c r="C15" s="45"/>
      <c r="E15" s="46"/>
    </row>
    <row r="16" spans="2:8" ht="15.75">
      <c r="B16" s="23"/>
      <c r="C16" s="23"/>
      <c r="D16" s="36"/>
      <c r="E16" s="23"/>
    </row>
    <row r="17" spans="2:5" ht="18.75">
      <c r="B17" s="23"/>
      <c r="C17" s="23"/>
      <c r="D17" s="36"/>
      <c r="E17" s="7" t="s">
        <v>28</v>
      </c>
    </row>
    <row r="18" spans="2:5" s="24" customFormat="1" ht="39" customHeight="1">
      <c r="B18" s="149" t="s">
        <v>69</v>
      </c>
      <c r="C18" s="149"/>
      <c r="D18" s="149"/>
      <c r="E18" s="149"/>
    </row>
    <row r="19" spans="2:5" s="1" customFormat="1" ht="37.5" customHeight="1">
      <c r="B19" s="64" t="s">
        <v>20</v>
      </c>
      <c r="C19" s="66" t="s">
        <v>22</v>
      </c>
      <c r="D19" s="65" t="s">
        <v>11</v>
      </c>
      <c r="E19" s="67" t="s">
        <v>27</v>
      </c>
    </row>
    <row r="20" spans="2:5" s="1" customFormat="1" ht="18.75" customHeight="1">
      <c r="B20" s="150" t="s">
        <v>16</v>
      </c>
      <c r="C20" s="151"/>
      <c r="D20" s="151"/>
      <c r="E20" s="152"/>
    </row>
    <row r="21" spans="2:5" s="1" customFormat="1" ht="157.5">
      <c r="B21" s="100">
        <v>1</v>
      </c>
      <c r="C21" s="94" t="s">
        <v>67</v>
      </c>
      <c r="D21" s="102">
        <v>5315810</v>
      </c>
      <c r="E21" s="96">
        <v>44869</v>
      </c>
    </row>
    <row r="22" spans="2:5" s="120" customFormat="1" ht="16.5" customHeight="1" thickBot="1">
      <c r="B22" s="145" t="s">
        <v>54</v>
      </c>
      <c r="C22" s="146"/>
      <c r="D22" s="121">
        <f>SUM(D21)</f>
        <v>5315810</v>
      </c>
      <c r="E22" s="122"/>
    </row>
    <row r="23" spans="2:5" s="115" customFormat="1" ht="16.5" customHeight="1">
      <c r="B23" s="116"/>
      <c r="C23" s="117"/>
      <c r="D23" s="118"/>
      <c r="E23" s="119"/>
    </row>
    <row r="24" spans="2:5" s="1" customFormat="1" ht="20.25" customHeight="1">
      <c r="B24" s="138"/>
      <c r="C24" s="139"/>
      <c r="D24" s="33"/>
      <c r="E24" s="28"/>
    </row>
    <row r="25" spans="2:5" s="1" customFormat="1" ht="18" customHeight="1">
      <c r="B25" s="140" t="s">
        <v>17</v>
      </c>
      <c r="C25" s="141"/>
      <c r="D25" s="141"/>
      <c r="E25" s="142"/>
    </row>
    <row r="26" spans="2:5" s="1" customFormat="1" ht="15.75">
      <c r="B26" s="26">
        <v>1</v>
      </c>
      <c r="C26" s="84" t="s">
        <v>14</v>
      </c>
      <c r="D26" s="29" t="s">
        <v>14</v>
      </c>
      <c r="E26" s="37" t="s">
        <v>14</v>
      </c>
    </row>
    <row r="27" spans="2:5" s="1" customFormat="1" ht="15.75">
      <c r="B27" s="26">
        <v>2</v>
      </c>
      <c r="C27" s="84" t="s">
        <v>14</v>
      </c>
      <c r="D27" s="29" t="s">
        <v>14</v>
      </c>
      <c r="E27" s="37" t="s">
        <v>14</v>
      </c>
    </row>
    <row r="28" spans="2:5" s="1" customFormat="1" ht="15.75">
      <c r="B28" s="26">
        <v>3</v>
      </c>
      <c r="C28" s="80" t="s">
        <v>14</v>
      </c>
      <c r="D28" s="27" t="s">
        <v>14</v>
      </c>
      <c r="E28" s="37" t="s">
        <v>14</v>
      </c>
    </row>
    <row r="29" spans="2:5" s="1" customFormat="1" ht="33" customHeight="1">
      <c r="B29" s="143" t="s">
        <v>15</v>
      </c>
      <c r="C29" s="144"/>
      <c r="D29" s="33" t="s">
        <v>14</v>
      </c>
      <c r="E29" s="28" t="s">
        <v>14</v>
      </c>
    </row>
    <row r="30" spans="2:5" s="24" customFormat="1" ht="21" customHeight="1">
      <c r="B30" s="44" t="s">
        <v>50</v>
      </c>
      <c r="C30" s="45"/>
      <c r="E30" s="46"/>
    </row>
    <row r="31" spans="2:5" s="1" customFormat="1" ht="33" customHeight="1">
      <c r="B31" s="43"/>
      <c r="C31" s="43"/>
      <c r="D31" s="47"/>
      <c r="E31" s="30"/>
    </row>
    <row r="34" ht="15" customHeight="1"/>
    <row r="36" ht="15" customHeight="1"/>
  </sheetData>
  <mergeCells count="12">
    <mergeCell ref="B29:C29"/>
    <mergeCell ref="B9:C9"/>
    <mergeCell ref="B10:E10"/>
    <mergeCell ref="B14:C14"/>
    <mergeCell ref="B18:E18"/>
    <mergeCell ref="B20:E20"/>
    <mergeCell ref="B22:C22"/>
    <mergeCell ref="C2:D2"/>
    <mergeCell ref="B4:E4"/>
    <mergeCell ref="B6:E6"/>
    <mergeCell ref="B24:C24"/>
    <mergeCell ref="B25:E25"/>
  </mergeCells>
  <phoneticPr fontId="2" type="noConversion"/>
  <pageMargins left="0" right="0" top="0" bottom="0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AD53"/>
  <sheetViews>
    <sheetView view="pageBreakPreview" topLeftCell="A7" zoomScaleSheetLayoutView="100" workbookViewId="0">
      <selection activeCell="F44" sqref="F44"/>
    </sheetView>
  </sheetViews>
  <sheetFormatPr defaultColWidth="9.140625" defaultRowHeight="15.75"/>
  <cols>
    <col min="1" max="1" width="1.85546875" style="42" customWidth="1"/>
    <col min="2" max="2" width="8.5703125" style="42" customWidth="1"/>
    <col min="3" max="3" width="58.7109375" style="42" customWidth="1"/>
    <col min="4" max="4" width="20.140625" style="42" customWidth="1"/>
    <col min="5" max="5" width="21" style="58" customWidth="1"/>
    <col min="6" max="6" width="19.28515625" style="42" customWidth="1"/>
    <col min="7" max="7" width="26" style="42" customWidth="1"/>
    <col min="8" max="16384" width="9.140625" style="42"/>
  </cols>
  <sheetData>
    <row r="1" spans="2:30" ht="18.75">
      <c r="E1" s="70" t="s">
        <v>21</v>
      </c>
      <c r="F1" s="71"/>
    </row>
    <row r="2" spans="2:30" ht="41.25" customHeight="1">
      <c r="B2" s="153" t="s">
        <v>70</v>
      </c>
      <c r="C2" s="153"/>
      <c r="D2" s="153"/>
      <c r="E2" s="153"/>
      <c r="F2" s="48"/>
    </row>
    <row r="3" spans="2:30" ht="47.25">
      <c r="B3" s="38" t="s">
        <v>20</v>
      </c>
      <c r="C3" s="38" t="s">
        <v>22</v>
      </c>
      <c r="D3" s="49" t="s">
        <v>71</v>
      </c>
      <c r="E3" s="38" t="s">
        <v>23</v>
      </c>
      <c r="F3" s="50"/>
    </row>
    <row r="4" spans="2:30" ht="16.5" customHeight="1">
      <c r="B4" s="140" t="s">
        <v>12</v>
      </c>
      <c r="C4" s="141"/>
      <c r="D4" s="141"/>
      <c r="E4" s="142"/>
      <c r="F4" s="51"/>
    </row>
    <row r="5" spans="2:30" ht="126">
      <c r="B5" s="100">
        <v>1</v>
      </c>
      <c r="C5" s="112" t="s">
        <v>63</v>
      </c>
      <c r="D5" s="41">
        <v>5</v>
      </c>
      <c r="E5" s="102">
        <f>339.43</f>
        <v>339.43</v>
      </c>
      <c r="F5" s="72"/>
    </row>
    <row r="6" spans="2:30" ht="189">
      <c r="B6" s="100">
        <v>2</v>
      </c>
      <c r="C6" s="112" t="s">
        <v>65</v>
      </c>
      <c r="D6" s="113">
        <v>1</v>
      </c>
      <c r="E6" s="102">
        <f>5315810/1000</f>
        <v>5315.81</v>
      </c>
      <c r="F6" s="72"/>
    </row>
    <row r="7" spans="2:30" ht="24.75" customHeight="1">
      <c r="B7" s="154" t="s">
        <v>55</v>
      </c>
      <c r="C7" s="154"/>
      <c r="D7" s="95"/>
      <c r="E7" s="39">
        <f>SUM(E5:E6)</f>
        <v>5655.2400000000007</v>
      </c>
      <c r="F7" s="53"/>
    </row>
    <row r="8" spans="2:30" ht="18" customHeight="1">
      <c r="B8" s="140" t="s">
        <v>61</v>
      </c>
      <c r="C8" s="141"/>
      <c r="D8" s="141"/>
      <c r="E8" s="142"/>
      <c r="F8" s="51"/>
    </row>
    <row r="9" spans="2:30">
      <c r="B9" s="52">
        <v>1</v>
      </c>
      <c r="C9" s="78" t="s">
        <v>14</v>
      </c>
      <c r="D9" s="41" t="s">
        <v>14</v>
      </c>
      <c r="E9" s="29" t="s">
        <v>14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</row>
    <row r="10" spans="2:30">
      <c r="B10" s="52">
        <v>2</v>
      </c>
      <c r="C10" s="79" t="s">
        <v>14</v>
      </c>
      <c r="D10" s="41" t="s">
        <v>14</v>
      </c>
      <c r="E10" s="29" t="s">
        <v>14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</row>
    <row r="11" spans="2:30">
      <c r="B11" s="52">
        <v>3</v>
      </c>
      <c r="C11" s="79" t="s">
        <v>14</v>
      </c>
      <c r="D11" s="41" t="s">
        <v>14</v>
      </c>
      <c r="E11" s="29" t="s">
        <v>14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</row>
    <row r="12" spans="2:30" ht="32.25" customHeight="1">
      <c r="B12" s="155" t="s">
        <v>29</v>
      </c>
      <c r="C12" s="156"/>
      <c r="D12" s="54" t="s">
        <v>14</v>
      </c>
      <c r="E12" s="28" t="s">
        <v>14</v>
      </c>
      <c r="F12" s="55"/>
    </row>
    <row r="13" spans="2:30" ht="18.75">
      <c r="E13" s="73"/>
      <c r="F13" s="74"/>
      <c r="G13" s="70" t="s">
        <v>24</v>
      </c>
    </row>
    <row r="14" spans="2:30" ht="15.75" customHeight="1">
      <c r="B14" s="158" t="s">
        <v>77</v>
      </c>
      <c r="C14" s="158"/>
      <c r="D14" s="158"/>
      <c r="E14" s="158"/>
      <c r="F14" s="158"/>
      <c r="G14" s="158"/>
    </row>
    <row r="15" spans="2:30" ht="63">
      <c r="B15" s="38" t="s">
        <v>20</v>
      </c>
      <c r="C15" s="38" t="s">
        <v>33</v>
      </c>
      <c r="D15" s="38" t="s">
        <v>10</v>
      </c>
      <c r="E15" s="38" t="s">
        <v>31</v>
      </c>
      <c r="F15" s="38" t="s">
        <v>64</v>
      </c>
      <c r="G15" s="38" t="s">
        <v>30</v>
      </c>
    </row>
    <row r="16" spans="2:30" ht="15.75" customHeight="1">
      <c r="B16" s="163"/>
      <c r="C16" s="163"/>
      <c r="D16" s="163"/>
      <c r="E16" s="163"/>
      <c r="F16" s="163"/>
      <c r="G16" s="163"/>
    </row>
    <row r="17" spans="2:7">
      <c r="B17" s="52">
        <v>1</v>
      </c>
      <c r="C17" s="114">
        <v>0</v>
      </c>
      <c r="D17" s="97">
        <v>0</v>
      </c>
      <c r="E17" s="35">
        <v>0</v>
      </c>
      <c r="F17" s="105">
        <v>0</v>
      </c>
      <c r="G17" s="38">
        <v>0</v>
      </c>
    </row>
    <row r="18" spans="2:7" ht="17.25" customHeight="1">
      <c r="B18" s="52">
        <v>2</v>
      </c>
      <c r="C18" s="104">
        <v>0</v>
      </c>
      <c r="D18" s="35">
        <v>0</v>
      </c>
      <c r="E18" s="35">
        <v>0</v>
      </c>
      <c r="F18" s="31">
        <v>0</v>
      </c>
      <c r="G18" s="25">
        <v>0</v>
      </c>
    </row>
    <row r="19" spans="2:7" ht="17.25" customHeight="1">
      <c r="B19" s="52">
        <v>3</v>
      </c>
      <c r="C19" s="104">
        <v>0</v>
      </c>
      <c r="D19" s="35">
        <v>0</v>
      </c>
      <c r="E19" s="35">
        <v>0</v>
      </c>
      <c r="F19" s="31">
        <v>0</v>
      </c>
      <c r="G19" s="52">
        <v>0</v>
      </c>
    </row>
    <row r="20" spans="2:7" ht="17.25" customHeight="1">
      <c r="B20" s="52">
        <v>4</v>
      </c>
      <c r="C20" s="104"/>
      <c r="D20" s="35"/>
      <c r="E20" s="35"/>
      <c r="F20" s="31"/>
      <c r="G20" s="52"/>
    </row>
    <row r="21" spans="2:7">
      <c r="B21" s="57"/>
      <c r="C21" s="75" t="s">
        <v>55</v>
      </c>
      <c r="D21" s="39">
        <f>SUM(D17:D19)</f>
        <v>0</v>
      </c>
      <c r="E21" s="39">
        <f>SUM(B21:D21)</f>
        <v>0</v>
      </c>
      <c r="F21" s="39" t="s">
        <v>14</v>
      </c>
      <c r="G21" s="39" t="s">
        <v>14</v>
      </c>
    </row>
    <row r="22" spans="2:7" ht="14.25" customHeight="1">
      <c r="B22" s="57"/>
      <c r="C22" s="163" t="s">
        <v>32</v>
      </c>
      <c r="D22" s="163"/>
      <c r="E22" s="163"/>
      <c r="F22" s="163"/>
      <c r="G22" s="163"/>
    </row>
    <row r="23" spans="2:7" ht="14.25" customHeight="1">
      <c r="B23" s="77">
        <v>1</v>
      </c>
      <c r="C23" s="78" t="s">
        <v>14</v>
      </c>
      <c r="D23" s="82" t="s">
        <v>14</v>
      </c>
      <c r="E23" s="82" t="s">
        <v>14</v>
      </c>
      <c r="F23" s="82" t="s">
        <v>14</v>
      </c>
      <c r="G23" s="82" t="s">
        <v>14</v>
      </c>
    </row>
    <row r="24" spans="2:7" ht="14.25" customHeight="1">
      <c r="B24" s="77">
        <v>2</v>
      </c>
      <c r="C24" s="82" t="s">
        <v>14</v>
      </c>
      <c r="D24" s="82" t="s">
        <v>14</v>
      </c>
      <c r="E24" s="82" t="s">
        <v>14</v>
      </c>
      <c r="F24" s="82" t="s">
        <v>14</v>
      </c>
      <c r="G24" s="82" t="s">
        <v>14</v>
      </c>
    </row>
    <row r="25" spans="2:7">
      <c r="B25" s="52">
        <v>3</v>
      </c>
      <c r="C25" s="81" t="s">
        <v>14</v>
      </c>
      <c r="D25" s="32" t="s">
        <v>14</v>
      </c>
      <c r="E25" s="32" t="s">
        <v>14</v>
      </c>
      <c r="F25" s="41" t="s">
        <v>14</v>
      </c>
      <c r="G25" s="52" t="s">
        <v>14</v>
      </c>
    </row>
    <row r="26" spans="2:7" ht="31.5">
      <c r="B26" s="57"/>
      <c r="C26" s="75" t="s">
        <v>29</v>
      </c>
      <c r="D26" s="39"/>
      <c r="E26" s="39" t="s">
        <v>14</v>
      </c>
      <c r="F26" s="39" t="s">
        <v>14</v>
      </c>
      <c r="G26" s="39" t="s">
        <v>14</v>
      </c>
    </row>
    <row r="28" spans="2:7" s="76" customFormat="1" ht="18.75">
      <c r="B28" s="40"/>
      <c r="F28" s="70" t="s">
        <v>25</v>
      </c>
      <c r="G28" s="70"/>
    </row>
    <row r="29" spans="2:7" ht="45" customHeight="1">
      <c r="B29" s="40"/>
      <c r="C29" s="159" t="s">
        <v>78</v>
      </c>
      <c r="D29" s="159"/>
      <c r="E29" s="159"/>
      <c r="F29" s="159"/>
    </row>
    <row r="30" spans="2:7" s="40" customFormat="1" ht="64.5" customHeight="1">
      <c r="C30" s="38" t="s">
        <v>36</v>
      </c>
      <c r="D30" s="38" t="s">
        <v>37</v>
      </c>
      <c r="E30" s="38" t="s">
        <v>38</v>
      </c>
      <c r="F30" s="38" t="s">
        <v>39</v>
      </c>
    </row>
    <row r="31" spans="2:7" s="40" customFormat="1" ht="26.25" customHeight="1">
      <c r="C31" s="160" t="s">
        <v>40</v>
      </c>
      <c r="D31" s="161"/>
      <c r="E31" s="161"/>
      <c r="F31" s="162"/>
    </row>
    <row r="32" spans="2:7" s="40" customFormat="1" ht="18.75" customHeight="1">
      <c r="C32" s="41">
        <v>1</v>
      </c>
      <c r="D32" s="32">
        <v>0</v>
      </c>
      <c r="E32" s="32">
        <v>385</v>
      </c>
      <c r="F32" s="32">
        <v>400</v>
      </c>
    </row>
    <row r="33" spans="3:6" s="40" customFormat="1" ht="26.25" customHeight="1">
      <c r="C33" s="160" t="s">
        <v>41</v>
      </c>
      <c r="D33" s="161"/>
      <c r="E33" s="161"/>
      <c r="F33" s="162"/>
    </row>
    <row r="34" spans="3:6" s="40" customFormat="1" ht="18" customHeight="1">
      <c r="C34" s="41" t="s">
        <v>14</v>
      </c>
      <c r="D34" s="32" t="s">
        <v>14</v>
      </c>
      <c r="E34" s="32" t="s">
        <v>14</v>
      </c>
      <c r="F34" s="32" t="s">
        <v>14</v>
      </c>
    </row>
    <row r="35" spans="3:6" s="40" customFormat="1" ht="26.25" customHeight="1">
      <c r="C35" s="41"/>
      <c r="D35" s="32"/>
      <c r="E35" s="32"/>
      <c r="F35" s="32"/>
    </row>
    <row r="36" spans="3:6" ht="18.75">
      <c r="E36" s="70" t="s">
        <v>18</v>
      </c>
      <c r="F36" s="74"/>
    </row>
    <row r="37" spans="3:6" ht="38.25" customHeight="1">
      <c r="C37" s="153" t="s">
        <v>79</v>
      </c>
      <c r="D37" s="153"/>
      <c r="E37" s="153"/>
      <c r="F37" s="59"/>
    </row>
    <row r="38" spans="3:6" ht="27" customHeight="1">
      <c r="C38" s="60"/>
      <c r="D38" s="63" t="s">
        <v>3</v>
      </c>
      <c r="E38" s="63" t="s">
        <v>9</v>
      </c>
    </row>
    <row r="39" spans="3:6" ht="33" customHeight="1">
      <c r="C39" s="56" t="s">
        <v>51</v>
      </c>
      <c r="D39" s="38">
        <v>0</v>
      </c>
      <c r="E39" s="83">
        <v>0</v>
      </c>
    </row>
    <row r="40" spans="3:6" ht="15" customHeight="1">
      <c r="C40" s="56" t="s">
        <v>52</v>
      </c>
      <c r="D40" s="38">
        <v>0</v>
      </c>
      <c r="E40" s="25">
        <v>0</v>
      </c>
    </row>
    <row r="41" spans="3:6" ht="18" customHeight="1">
      <c r="C41" s="56" t="s">
        <v>53</v>
      </c>
      <c r="D41" s="38">
        <v>0</v>
      </c>
      <c r="E41" s="61">
        <v>0</v>
      </c>
    </row>
    <row r="42" spans="3:6" ht="32.25" customHeight="1">
      <c r="C42" s="157" t="s">
        <v>35</v>
      </c>
      <c r="D42" s="157"/>
      <c r="E42" s="157"/>
    </row>
    <row r="43" spans="3:6" ht="17.25" customHeight="1">
      <c r="C43" s="56" t="s">
        <v>4</v>
      </c>
      <c r="D43" s="38">
        <v>2</v>
      </c>
      <c r="E43" s="25">
        <v>6615508.3399999999</v>
      </c>
    </row>
    <row r="44" spans="3:6" ht="17.25" customHeight="1">
      <c r="C44" s="56" t="s">
        <v>5</v>
      </c>
      <c r="D44" s="38" t="s">
        <v>14</v>
      </c>
      <c r="E44" s="25" t="s">
        <v>14</v>
      </c>
    </row>
    <row r="45" spans="3:6" ht="17.25" customHeight="1">
      <c r="C45" s="56" t="s">
        <v>6</v>
      </c>
      <c r="D45" s="38">
        <v>0</v>
      </c>
      <c r="E45" s="62">
        <v>0</v>
      </c>
    </row>
    <row r="49" spans="5:5">
      <c r="E49" s="42"/>
    </row>
    <row r="50" spans="5:5">
      <c r="E50" s="42"/>
    </row>
    <row r="51" spans="5:5">
      <c r="E51" s="42"/>
    </row>
    <row r="52" spans="5:5">
      <c r="E52" s="42"/>
    </row>
    <row r="53" spans="5:5">
      <c r="E53" s="42"/>
    </row>
  </sheetData>
  <mergeCells count="13">
    <mergeCell ref="C37:E37"/>
    <mergeCell ref="C42:E42"/>
    <mergeCell ref="B14:G14"/>
    <mergeCell ref="C29:F29"/>
    <mergeCell ref="C31:F31"/>
    <mergeCell ref="B16:G16"/>
    <mergeCell ref="C22:G22"/>
    <mergeCell ref="C33:F33"/>
    <mergeCell ref="B2:E2"/>
    <mergeCell ref="B4:E4"/>
    <mergeCell ref="B7:C7"/>
    <mergeCell ref="B8:E8"/>
    <mergeCell ref="B12:C12"/>
  </mergeCells>
  <phoneticPr fontId="2" type="noConversion"/>
  <pageMargins left="0" right="0" top="0" bottom="0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7"/>
  <sheetViews>
    <sheetView view="pageBreakPreview" zoomScaleNormal="178" zoomScaleSheetLayoutView="100" workbookViewId="0">
      <selection activeCell="F18" sqref="F18"/>
    </sheetView>
  </sheetViews>
  <sheetFormatPr defaultColWidth="9.140625" defaultRowHeight="15"/>
  <cols>
    <col min="1" max="1" width="3" style="9" customWidth="1"/>
    <col min="2" max="2" width="5.5703125" style="9" customWidth="1"/>
    <col min="3" max="3" width="63.85546875" style="9" customWidth="1"/>
    <col min="4" max="4" width="24.42578125" style="9" customWidth="1"/>
    <col min="5" max="5" width="22.5703125" style="9" customWidth="1"/>
    <col min="6" max="6" width="18.42578125" style="9" customWidth="1"/>
    <col min="7" max="7" width="11.85546875" style="9" hidden="1" customWidth="1"/>
    <col min="8" max="8" width="14.42578125" style="9" hidden="1" customWidth="1"/>
    <col min="9" max="16384" width="9.140625" style="9"/>
  </cols>
  <sheetData>
    <row r="2" spans="2:9" ht="18.75">
      <c r="E2" s="68" t="s">
        <v>19</v>
      </c>
      <c r="G2" s="69"/>
      <c r="H2" s="69"/>
    </row>
    <row r="3" spans="2:9" ht="18.75">
      <c r="B3" s="166" t="s">
        <v>56</v>
      </c>
      <c r="C3" s="166"/>
      <c r="D3" s="166"/>
      <c r="E3" s="166"/>
    </row>
    <row r="4" spans="2:9" ht="13.5" customHeight="1">
      <c r="B4" s="10"/>
      <c r="C4" s="10"/>
      <c r="D4" s="11"/>
      <c r="E4" s="12" t="s">
        <v>8</v>
      </c>
    </row>
    <row r="5" spans="2:9" ht="28.5" customHeight="1">
      <c r="B5" s="13"/>
      <c r="C5" s="14"/>
      <c r="D5" s="15" t="s">
        <v>75</v>
      </c>
      <c r="E5" s="15" t="s">
        <v>0</v>
      </c>
    </row>
    <row r="6" spans="2:9" ht="14.25" customHeight="1">
      <c r="B6" s="13">
        <v>1</v>
      </c>
      <c r="C6" s="16" t="s">
        <v>44</v>
      </c>
      <c r="D6" s="85"/>
      <c r="E6" s="98">
        <v>219102.63</v>
      </c>
      <c r="F6" s="86"/>
    </row>
    <row r="7" spans="2:9" ht="17.25" customHeight="1">
      <c r="B7" s="13">
        <v>2</v>
      </c>
      <c r="C7" s="16" t="s">
        <v>45</v>
      </c>
      <c r="D7" s="8"/>
      <c r="E7" s="98">
        <v>0</v>
      </c>
      <c r="F7" s="99"/>
    </row>
    <row r="8" spans="2:9" ht="14.25" customHeight="1">
      <c r="B8" s="13">
        <v>3</v>
      </c>
      <c r="C8" s="16" t="s">
        <v>46</v>
      </c>
      <c r="D8" s="8"/>
      <c r="E8" s="98">
        <v>0</v>
      </c>
    </row>
    <row r="9" spans="2:9" ht="15.75" customHeight="1">
      <c r="B9" s="13">
        <v>4</v>
      </c>
      <c r="C9" s="16" t="s">
        <v>7</v>
      </c>
      <c r="D9" s="8"/>
      <c r="E9" s="98">
        <v>329.93</v>
      </c>
    </row>
    <row r="10" spans="2:9" ht="29.25" customHeight="1">
      <c r="B10" s="164" t="s">
        <v>47</v>
      </c>
      <c r="C10" s="165"/>
      <c r="D10" s="87">
        <f>SUM(D6:D9)</f>
        <v>0</v>
      </c>
      <c r="E10" s="87">
        <v>219431.56</v>
      </c>
      <c r="F10" s="86"/>
    </row>
    <row r="11" spans="2:9" ht="62.25" customHeight="1">
      <c r="B11" s="13">
        <v>5</v>
      </c>
      <c r="C11" s="88" t="s">
        <v>42</v>
      </c>
      <c r="D11" s="8"/>
      <c r="E11" s="8">
        <v>27065.81</v>
      </c>
      <c r="I11" s="9">
        <v>1175747.51</v>
      </c>
    </row>
    <row r="12" spans="2:9" ht="56.25" customHeight="1">
      <c r="B12" s="13">
        <v>6</v>
      </c>
      <c r="C12" s="88" t="s">
        <v>43</v>
      </c>
      <c r="D12" s="8">
        <v>0</v>
      </c>
      <c r="E12" s="8">
        <v>15611.91</v>
      </c>
      <c r="I12" s="9">
        <v>1151917.51</v>
      </c>
    </row>
    <row r="13" spans="2:9" ht="16.5" customHeight="1">
      <c r="B13" s="164" t="s">
        <v>48</v>
      </c>
      <c r="C13" s="165"/>
      <c r="D13" s="89">
        <f>SUM(D11:D12)</f>
        <v>0</v>
      </c>
      <c r="E13" s="89">
        <v>42677.72</v>
      </c>
      <c r="F13" s="86"/>
    </row>
    <row r="14" spans="2:9" ht="27.75" customHeight="1">
      <c r="B14" s="123">
        <v>7</v>
      </c>
      <c r="C14" s="124" t="s">
        <v>72</v>
      </c>
      <c r="D14" s="125">
        <v>0</v>
      </c>
      <c r="E14" s="125">
        <v>5324.52</v>
      </c>
      <c r="F14" s="86"/>
    </row>
    <row r="15" spans="2:9" ht="24.75" customHeight="1">
      <c r="B15" s="13">
        <v>8</v>
      </c>
      <c r="C15" s="90" t="s">
        <v>1</v>
      </c>
      <c r="D15" s="9">
        <v>1175747.51</v>
      </c>
      <c r="E15" s="8">
        <v>593319.5</v>
      </c>
      <c r="F15" s="86"/>
    </row>
    <row r="16" spans="2:9">
      <c r="B16" s="164" t="s">
        <v>2</v>
      </c>
      <c r="C16" s="165"/>
      <c r="D16" s="87">
        <f>D10+D13+D15</f>
        <v>1175747.51</v>
      </c>
      <c r="E16" s="87">
        <v>860753.29</v>
      </c>
    </row>
    <row r="17" spans="1:8" ht="18.75">
      <c r="E17" s="68" t="s">
        <v>34</v>
      </c>
      <c r="G17" s="69"/>
      <c r="H17" s="69"/>
    </row>
    <row r="18" spans="1:8" ht="15.6" customHeight="1">
      <c r="B18" s="167" t="s">
        <v>73</v>
      </c>
      <c r="C18" s="167"/>
      <c r="D18" s="167"/>
      <c r="E18" s="167"/>
    </row>
    <row r="19" spans="1:8" ht="28.5" customHeight="1" thickBot="1">
      <c r="B19" s="10"/>
      <c r="C19" s="10"/>
      <c r="D19" s="11"/>
      <c r="E19" s="12" t="s">
        <v>8</v>
      </c>
    </row>
    <row r="20" spans="1:8" ht="32.450000000000003" customHeight="1" thickBot="1">
      <c r="B20" s="168"/>
      <c r="C20" s="169"/>
      <c r="D20" s="15" t="s">
        <v>75</v>
      </c>
      <c r="E20" s="126" t="s">
        <v>0</v>
      </c>
    </row>
    <row r="21" spans="1:8" s="21" customFormat="1" ht="28.5" customHeight="1" thickBot="1">
      <c r="A21" s="17"/>
      <c r="B21" s="127">
        <v>1</v>
      </c>
      <c r="C21" s="91" t="s">
        <v>74</v>
      </c>
      <c r="D21" s="128">
        <v>0</v>
      </c>
      <c r="E21" s="129">
        <v>626750.5</v>
      </c>
      <c r="F21" s="20"/>
    </row>
    <row r="22" spans="1:8" s="21" customFormat="1" ht="28.5" customHeight="1" thickBot="1">
      <c r="A22" s="17"/>
      <c r="B22" s="18">
        <v>2</v>
      </c>
      <c r="C22" s="91" t="s">
        <v>57</v>
      </c>
      <c r="D22" s="130">
        <v>0</v>
      </c>
      <c r="E22" s="131">
        <v>15126.6</v>
      </c>
      <c r="F22" s="20"/>
    </row>
    <row r="23" spans="1:8" s="21" customFormat="1" ht="28.5" customHeight="1" thickBot="1">
      <c r="A23" s="17"/>
      <c r="B23" s="18">
        <v>3</v>
      </c>
      <c r="C23" s="91" t="s">
        <v>58</v>
      </c>
      <c r="D23" s="130">
        <v>0</v>
      </c>
      <c r="E23" s="131">
        <v>113306.3</v>
      </c>
      <c r="F23" s="22"/>
    </row>
    <row r="24" spans="1:8" ht="59.25" customHeight="1" thickBot="1">
      <c r="B24" s="18">
        <v>4</v>
      </c>
      <c r="C24" s="19" t="s">
        <v>59</v>
      </c>
      <c r="D24" s="130">
        <v>0</v>
      </c>
      <c r="E24" s="131">
        <v>77950</v>
      </c>
    </row>
    <row r="25" spans="1:8" ht="24.75" customHeight="1">
      <c r="B25" s="164" t="s">
        <v>49</v>
      </c>
      <c r="C25" s="165"/>
      <c r="D25" s="92">
        <v>0</v>
      </c>
      <c r="E25" s="93">
        <v>833133.4</v>
      </c>
    </row>
    <row r="26" spans="1:8" ht="24.75" customHeight="1"/>
    <row r="27" spans="1:8" ht="31.5" customHeight="1"/>
  </sheetData>
  <mergeCells count="7">
    <mergeCell ref="B25:C25"/>
    <mergeCell ref="B3:E3"/>
    <mergeCell ref="B10:C10"/>
    <mergeCell ref="B13:C13"/>
    <mergeCell ref="B16:C16"/>
    <mergeCell ref="B18:E18"/>
    <mergeCell ref="B20:C20"/>
  </mergeCells>
  <phoneticPr fontId="2" type="noConversion"/>
  <pageMargins left="0.98425196850393704" right="0.15748031496062992" top="0.78740157480314965" bottom="0.59055118110236227" header="0.51181102362204722" footer="0.51181102362204722"/>
  <pageSetup paperSize="9" scale="77" fitToHeight="0" orientation="portrait" r:id="rId1"/>
  <headerFooter differentOddEven="1" alignWithMargins="0">
    <oddHeader xml:space="preserve">&amp;R </oddHeader>
    <oddFooter>&amp;C _x000D_</oddFooter>
    <evenHeader xml:space="preserve">&amp;R </evenHeader>
    <evenFooter>&amp;C _x000D_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Active pt comercializare</vt:lpstr>
      <vt:lpstr>Recuperare active</vt:lpstr>
      <vt:lpstr>IncasariAchitari creante </vt:lpstr>
      <vt:lpstr>'Active pt comercializare'!Print_Area</vt:lpstr>
      <vt:lpstr>'IncasariAchitari creante '!Print_Area</vt:lpstr>
      <vt:lpstr>'Recuperare active'!Print_Area</vt:lpstr>
    </vt:vector>
  </TitlesOfParts>
  <Company>OGUZBANK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AKBAS</dc:creator>
  <cp:lastModifiedBy>User</cp:lastModifiedBy>
  <cp:lastPrinted>2017-11-24T11:23:54Z</cp:lastPrinted>
  <dcterms:created xsi:type="dcterms:W3CDTF">2001-08-30T07:50:02Z</dcterms:created>
  <dcterms:modified xsi:type="dcterms:W3CDTF">2022-12-16T14:07:26Z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9e38af69-596b-4eeb-b7f3-3374db2ecdd2</vt:lpwstr>
  </property>
  <property fmtid="{D5CDD505-2E9C-101B-9397-08002B2CF9AE}" pid="3" name="Clasificare">
    <vt:lpwstr>NONE</vt:lpwstr>
  </property>
</Properties>
</file>